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5.Май\Поставка приборов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Лист1!$A$8:$X$15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15" i="1" l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8" i="1"/>
  <c r="I8" i="1" l="1"/>
  <c r="I16" i="1" s="1"/>
  <c r="H15" i="1"/>
  <c r="B5" i="2"/>
</calcChain>
</file>

<file path=xl/sharedStrings.xml><?xml version="1.0" encoding="utf-8"?>
<sst xmlns="http://schemas.openxmlformats.org/spreadsheetml/2006/main" count="59" uniqueCount="48">
  <si>
    <t>№ п.п.</t>
  </si>
  <si>
    <t>Описание</t>
  </si>
  <si>
    <t>Адрес поставки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</si>
  <si>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</si>
  <si>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</si>
  <si>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</si>
  <si>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</si>
  <si>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В т.ч. НДС</t>
  </si>
  <si>
    <t>не менее 12 месяцев</t>
  </si>
  <si>
    <t>Гарантийные обязательства</t>
  </si>
  <si>
    <t>4.2, Developer  (build 122-D7)</t>
  </si>
  <si>
    <t>Query2</t>
  </si>
  <si>
    <t>Республика Башкортостан</t>
  </si>
  <si>
    <t>Поставка расходных материалов для сварочных аппаратов ОВ</t>
  </si>
  <si>
    <t>, тел. , эл.почта:</t>
  </si>
  <si>
    <t/>
  </si>
  <si>
    <t>Декабрь 2018</t>
  </si>
  <si>
    <t>Мухамадеев Алексей Викторович</t>
  </si>
  <si>
    <t>(347)221-55-87</t>
  </si>
  <si>
    <t>Отдел эксплуатации технической инфраструктуры</t>
  </si>
  <si>
    <t>Приложение 1.1</t>
  </si>
  <si>
    <t>шт</t>
  </si>
  <si>
    <t xml:space="preserve">TESTER ADSL
версия 4F+ с Интернет-соединением
</t>
  </si>
  <si>
    <t>Источник видимого излучения BOB-VFL650-2 или эквивалент</t>
  </si>
  <si>
    <t>Трассоискатель ПОИСК 510 master</t>
  </si>
  <si>
    <t>Газоанализатор ATECT-1.Д.2 на три газа типа О2;СН4; и СО2 с зарядным устройством.(с поверкой)</t>
  </si>
  <si>
    <t xml:space="preserve">Дальномер лазерный GLM 250 VF 
</t>
  </si>
  <si>
    <t>Анализатор Связьприбор TESTER ADSL представляет из себя прибор, в котором реализованы ADSL анализатор и рефлектометр.
Анализатор служит для проверки связи со станционным оборудованием ADSL (DSLAM), измерения характеристик канала и диагностики сигналов о неисправности.</t>
  </si>
  <si>
    <t xml:space="preserve">Источник видимого излучения BOB-VFL650-2 предназначен для монтажа, обслуживания и ремонта оптических линий связи. Позволяет быстро выявлять некачественные сварки, перегибы и обрывы оптических волокон, а также быстро идентифицировать волокна как в кроссах так и в муфтах, даже при отсутствии схемы сварки и паспортов муфты или кросса.
Прочный металлический корпус увеличивает надежность и защиту источника излучения, что позволяет использовать его в самых разных условиях окружающей среды.
Выходная мощность источника 20 мВт.
</t>
  </si>
  <si>
    <t>Клещи электроизмерительные APPA A12R: Максимально индицируемое число 4000; Подсветка дисплея, большой размер символов; Аналоговая шкала; Измерение средне квадратичного значения уровня сигналов произвольной формы True RMS; Измерение переменного тока до 600 A; Измерение постоянного тока до 600 A; Измерение переменного напряжения до 600 В; Измерение постоянного напряжения до 600 В; Измерение сопротивления до 400 Ом; Звуковой прозвон цепи; Удержание показаний; Регистрация пиковых значений (&gt; 10 мс); Кнопка автоустановки нуля в режиме DCA; Регистрация минимальных/максимальных значений; Измерение частоты; Автовыключение питания; Охват провода диаметром до 35 мм; Ударопрочное исполнение (допускает падение с высоты до 1,3 м); Комплектуется поясной сумкой; Электробезопасное и эргономичное исполнение; Удобное расположение батарейного отсека; Электробезопасность: категория III 600 В.</t>
  </si>
  <si>
    <t>Трассоискатель нового поколения с диапазоном рабочих частот до 35 кГц. Работа на частотах 6 и 26 кГц обеспечивает более эффективный поиск и обследование местности с помощью встроенного индуктора. Инновационные методы поиска: карта кабеля на графическом дисплее с расположением кабеля относительно измерителя, с точностью "супермаксимума" и контролем кабеля "свой-чужой". Традиционный поиск по максимуму и минимуму с непрерывным цифровым контролем глубины и тока. Уникальные двухчастотные методы поиска повреждений. Спектр излучения, фильтр на 50 Гц и "живой звук" (без фильтрации) для поиска в пассивном режиме (без применения генератора) трасс силовых, релейных и радиотрансляционных кабелей. 
Комплектация: 
Приемник 510 MASTER, руководства по эксплуатации, акуумуляторы Ni-Mh "AA" (4 шт.), сетевой адаптер, наушники, сумка для наушников, генератор МК-510 (АКБ встроена), провод для подключения генератора к нагрузке, сетевой адаптер, магнитный контакт, штырь заземления, крокодилы, сумка для переноса генератора.</t>
  </si>
  <si>
    <t>Газоанализатор ATECT-1.Д.2 позволяет контролировать содержание в атмосфере метана (СН4), углекислого газа (СО2) и кислорода (О2). Газоанализатор обеспечивает выполнение следующих функций: индикацию концентрации газов на индикаторе с задней подсветкой, настройку и просмотр раз-
личных параметров при помощи системы меню, навигация по которой осуществляется при помощи встроенной 4-х кнопочной клавиатуры, индикацию времени и даты, индикацию температуры окружающей среды, звуковую и световую сигнализацию о достижении концентрацией газов заданного уровня, запись и последующие отображение максимальных значений концентрации за период после включения, функция “черного ящика”, то есть ежеминутная запись результатов измерений в
энергонезависимую память и просмотр их в графическом виде на индикаторе газоанализатора, возможность заряда на зарядной станции АЗС-2-54 или на индивидуальном зарядном устройстве.</t>
  </si>
  <si>
    <t xml:space="preserve">Прецизионный скалыватель оптических волокон Sumitomo FC-8R-F без счетчика сколов. </t>
  </si>
  <si>
    <t xml:space="preserve">Лазерный дальномер Bosch GLM 250 VF предназначен для измерения длины, площади, объема - на расстоянии до 250 м. Данный прибор имеет возможность при помощи оптического прицела наводиться на точку измерения, помехой не является яркий солнечный свет. Измерения прибором производятся от 4-х базовых плоскостей. </t>
  </si>
  <si>
    <t>Поставка товара осуществляется строго в период с 03.09.2018г.  по 21.09.2018г.</t>
  </si>
  <si>
    <t>Скалыватель оптического волокна прецизионный Sumitomo FC-8R-F или эквивалент</t>
  </si>
  <si>
    <t>Токоизмерительные клещи АРРА А-12R или эквивалент (с поверкой)</t>
  </si>
  <si>
    <t>количество</t>
  </si>
  <si>
    <t>цена за единицу измерения, без учета НДС, включая стоимость транспортных расходов, рубли РФ</t>
  </si>
  <si>
    <t>Сумма  без учета НДС, включая стоимость транспортных расходов, рубли РФ</t>
  </si>
  <si>
    <t>Сумма в том числе НДС, включая включая стоимость транспортных расходов, рубли РФ</t>
  </si>
  <si>
    <t>Предельная сумма лота составляет: 1 831 965,52 руб. с НДС.</t>
  </si>
  <si>
    <t>Срок поставки</t>
  </si>
  <si>
    <t>Доставка товара</t>
  </si>
  <si>
    <t>Республика Башкортостан, г. Уфа, ул. Каспийская, д.14</t>
  </si>
  <si>
    <t>Контактное лицо по техническим вопросам</t>
  </si>
  <si>
    <t xml:space="preserve">Галеев Ильдар Мансурович, тел. + 7 (347) 221-58-75, e-mail: i.galeev@bashtel.ru
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</si>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</sst>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2" fontId="0" fillId="0" borderId="1" xfId="0" applyNumberFormat="1" applyFont="1" applyBorder="1" applyAlignment="1">
      <alignment horizontal="center" vertical="top"/>
    </xf>
    <xf numFmtId="2" fontId="0" fillId="0" borderId="1" xfId="0" applyNumberFormat="1" applyFont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ont="1" applyBorder="1"/>
    <xf numFmtId="164" fontId="0" fillId="0" borderId="1" xfId="0" applyNumberFormat="1" applyFont="1" applyBorder="1"/>
    <xf numFmtId="164" fontId="0" fillId="0" borderId="1" xfId="0" applyNumberFormat="1" applyFont="1" applyBorder="1" applyAlignment="1">
      <alignment horizontal="right"/>
    </xf>
    <xf numFmtId="4" fontId="0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29"/>
  <sheetViews>
    <sheetView tabSelected="1" topLeftCell="B1" zoomScaleNormal="100" workbookViewId="0">
      <selection activeCell="D9" sqref="D9"/>
    </sheetView>
  </sheetViews>
  <sheetFormatPr defaultRowHeight="15" x14ac:dyDescent="0.25"/>
  <cols>
    <col min="1" max="1" width="0.85546875" customWidth="1"/>
    <col min="2" max="2" width="6.28515625" customWidth="1"/>
    <col min="3" max="3" width="48.140625" customWidth="1"/>
    <col min="4" max="4" width="62" customWidth="1"/>
    <col min="6" max="6" width="11.28515625" style="15" customWidth="1"/>
    <col min="7" max="7" width="18.140625" style="3" customWidth="1"/>
    <col min="8" max="8" width="18" style="3" customWidth="1"/>
    <col min="9" max="9" width="20.140625" style="4" customWidth="1"/>
    <col min="10" max="10" width="15" customWidth="1"/>
    <col min="20" max="23" width="9.140625" style="5"/>
  </cols>
  <sheetData>
    <row r="1" spans="1:24" x14ac:dyDescent="0.25">
      <c r="C1" s="44" t="s">
        <v>47</v>
      </c>
      <c r="D1" s="44"/>
    </row>
    <row r="2" spans="1:24" s="5" customFormat="1" x14ac:dyDescent="0.25">
      <c r="F2" s="15"/>
    </row>
    <row r="3" spans="1:24" x14ac:dyDescent="0.25">
      <c r="B3" s="31" t="s">
        <v>4</v>
      </c>
      <c r="C3" s="31"/>
      <c r="D3" s="31"/>
      <c r="E3" s="31"/>
      <c r="F3" s="31"/>
      <c r="G3" s="31"/>
      <c r="H3" s="31"/>
      <c r="I3" s="31"/>
    </row>
    <row r="4" spans="1:24" x14ac:dyDescent="0.25">
      <c r="C4" s="10"/>
      <c r="D4" s="9"/>
      <c r="J4" s="2"/>
    </row>
    <row r="5" spans="1:24" s="6" customFormat="1" x14ac:dyDescent="0.25">
      <c r="B5" s="32" t="s">
        <v>0</v>
      </c>
      <c r="C5" s="32" t="s">
        <v>6</v>
      </c>
      <c r="D5" s="32" t="s">
        <v>1</v>
      </c>
      <c r="E5" s="32" t="s">
        <v>5</v>
      </c>
      <c r="F5" s="38" t="s">
        <v>37</v>
      </c>
      <c r="G5" s="34" t="s">
        <v>38</v>
      </c>
      <c r="H5" s="33" t="s">
        <v>39</v>
      </c>
      <c r="I5" s="33" t="s">
        <v>40</v>
      </c>
      <c r="J5" s="7"/>
    </row>
    <row r="6" spans="1:24" s="8" customFormat="1" ht="90.75" customHeight="1" x14ac:dyDescent="0.25">
      <c r="B6" s="32"/>
      <c r="C6" s="32"/>
      <c r="D6" s="32"/>
      <c r="E6" s="32"/>
      <c r="F6" s="37"/>
      <c r="G6" s="33"/>
      <c r="H6" s="33"/>
      <c r="I6" s="33"/>
    </row>
    <row r="7" spans="1:24" s="6" customFormat="1" x14ac:dyDescent="0.25">
      <c r="B7" s="16">
        <v>1</v>
      </c>
      <c r="C7" s="16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6">
        <v>8</v>
      </c>
    </row>
    <row r="8" spans="1:24" ht="91.5" customHeight="1" x14ac:dyDescent="0.25">
      <c r="A8" s="5"/>
      <c r="B8" s="18">
        <v>1</v>
      </c>
      <c r="C8" s="19" t="s">
        <v>22</v>
      </c>
      <c r="D8" s="21" t="s">
        <v>27</v>
      </c>
      <c r="E8" s="22" t="s">
        <v>21</v>
      </c>
      <c r="F8" s="23">
        <v>8</v>
      </c>
      <c r="G8" s="24">
        <v>27719.876666666667</v>
      </c>
      <c r="H8" s="24">
        <f>F8*G8</f>
        <v>221759.01333333334</v>
      </c>
      <c r="I8" s="24">
        <f>H8*1.18</f>
        <v>261675.63573333333</v>
      </c>
      <c r="J8" s="5"/>
      <c r="K8" s="5"/>
      <c r="L8" s="5"/>
      <c r="M8" s="5"/>
      <c r="N8" s="5"/>
      <c r="O8" s="5"/>
      <c r="P8" s="5"/>
      <c r="Q8" s="5"/>
      <c r="R8" s="5"/>
      <c r="S8" s="5"/>
      <c r="X8" s="5"/>
    </row>
    <row r="9" spans="1:24" ht="152.25" customHeight="1" x14ac:dyDescent="0.25">
      <c r="A9" s="5"/>
      <c r="B9" s="18">
        <v>2</v>
      </c>
      <c r="C9" s="19" t="s">
        <v>23</v>
      </c>
      <c r="D9" s="21" t="s">
        <v>28</v>
      </c>
      <c r="E9" s="22" t="s">
        <v>21</v>
      </c>
      <c r="F9" s="23">
        <v>6</v>
      </c>
      <c r="G9" s="24">
        <v>2601.8266666666664</v>
      </c>
      <c r="H9" s="24">
        <f>F9*G9</f>
        <v>15610.96</v>
      </c>
      <c r="I9" s="24">
        <f t="shared" ref="I9:I14" si="0">H9*1.18</f>
        <v>18420.932799999999</v>
      </c>
      <c r="J9" s="5"/>
      <c r="K9" s="5"/>
      <c r="L9" s="5"/>
      <c r="M9" s="5"/>
      <c r="N9" s="5"/>
      <c r="O9" s="5"/>
      <c r="P9" s="5"/>
      <c r="Q9" s="5"/>
      <c r="R9" s="5"/>
      <c r="S9" s="5"/>
      <c r="X9" s="5"/>
    </row>
    <row r="10" spans="1:24" s="5" customFormat="1" ht="258" customHeight="1" x14ac:dyDescent="0.25">
      <c r="B10" s="18">
        <v>3</v>
      </c>
      <c r="C10" s="19" t="s">
        <v>36</v>
      </c>
      <c r="D10" s="21" t="s">
        <v>29</v>
      </c>
      <c r="E10" s="22" t="s">
        <v>21</v>
      </c>
      <c r="F10" s="23">
        <v>4</v>
      </c>
      <c r="G10" s="24">
        <v>9196</v>
      </c>
      <c r="H10" s="24">
        <f>F10*G10</f>
        <v>36784</v>
      </c>
      <c r="I10" s="24">
        <f t="shared" si="0"/>
        <v>43405.119999999995</v>
      </c>
    </row>
    <row r="11" spans="1:24" s="5" customFormat="1" ht="315" x14ac:dyDescent="0.25">
      <c r="B11" s="18">
        <v>4</v>
      </c>
      <c r="C11" s="19" t="s">
        <v>24</v>
      </c>
      <c r="D11" s="21" t="s">
        <v>30</v>
      </c>
      <c r="E11" s="22" t="s">
        <v>21</v>
      </c>
      <c r="F11" s="23">
        <v>4</v>
      </c>
      <c r="G11" s="24">
        <v>35002.589999999997</v>
      </c>
      <c r="H11" s="24">
        <f>F11*G11</f>
        <v>140010.35999999999</v>
      </c>
      <c r="I11" s="24">
        <f t="shared" si="0"/>
        <v>165212.22479999997</v>
      </c>
    </row>
    <row r="12" spans="1:24" ht="285" x14ac:dyDescent="0.25">
      <c r="A12" s="5"/>
      <c r="B12" s="18">
        <v>5</v>
      </c>
      <c r="C12" s="19" t="s">
        <v>25</v>
      </c>
      <c r="D12" s="21" t="s">
        <v>31</v>
      </c>
      <c r="E12" s="22" t="s">
        <v>21</v>
      </c>
      <c r="F12" s="23">
        <v>19</v>
      </c>
      <c r="G12" s="24">
        <v>39700</v>
      </c>
      <c r="H12" s="24">
        <f>F12*G12</f>
        <v>754300</v>
      </c>
      <c r="I12" s="24">
        <f t="shared" si="0"/>
        <v>890074</v>
      </c>
      <c r="J12" s="5"/>
      <c r="K12" s="5"/>
      <c r="L12" s="5"/>
      <c r="M12" s="5"/>
      <c r="N12" s="5"/>
      <c r="O12" s="5"/>
      <c r="P12" s="5"/>
      <c r="Q12" s="5"/>
      <c r="R12" s="5"/>
      <c r="S12" s="5"/>
      <c r="X12" s="5"/>
    </row>
    <row r="13" spans="1:24" ht="80.25" customHeight="1" x14ac:dyDescent="0.25">
      <c r="A13" s="5"/>
      <c r="B13" s="18">
        <v>6</v>
      </c>
      <c r="C13" s="19" t="s">
        <v>35</v>
      </c>
      <c r="D13" s="25" t="s">
        <v>32</v>
      </c>
      <c r="E13" s="22" t="s">
        <v>21</v>
      </c>
      <c r="F13" s="23">
        <v>6</v>
      </c>
      <c r="G13" s="24">
        <v>46434.386666666702</v>
      </c>
      <c r="H13" s="24">
        <f>F13*G13</f>
        <v>278606.32000000018</v>
      </c>
      <c r="I13" s="24">
        <f t="shared" si="0"/>
        <v>328755.4576000002</v>
      </c>
      <c r="J13" s="5"/>
      <c r="K13" s="5"/>
      <c r="L13" s="5"/>
      <c r="M13" s="5"/>
      <c r="N13" s="5"/>
      <c r="O13" s="5"/>
      <c r="P13" s="5"/>
      <c r="Q13" s="5"/>
      <c r="R13" s="5"/>
      <c r="S13" s="5"/>
      <c r="X13" s="5"/>
    </row>
    <row r="14" spans="1:24" ht="90" x14ac:dyDescent="0.25">
      <c r="A14" s="5"/>
      <c r="B14" s="18">
        <v>7</v>
      </c>
      <c r="C14" s="19" t="s">
        <v>26</v>
      </c>
      <c r="D14" s="21" t="s">
        <v>33</v>
      </c>
      <c r="E14" s="22" t="s">
        <v>21</v>
      </c>
      <c r="F14" s="23">
        <v>5</v>
      </c>
      <c r="G14" s="24">
        <v>21088.5</v>
      </c>
      <c r="H14" s="24">
        <f>F14*G14</f>
        <v>105442.5</v>
      </c>
      <c r="I14" s="24">
        <f t="shared" si="0"/>
        <v>124422.15</v>
      </c>
      <c r="J14" s="5"/>
      <c r="K14" s="5"/>
      <c r="L14" s="5"/>
      <c r="M14" s="5"/>
      <c r="N14" s="5"/>
      <c r="O14" s="5"/>
      <c r="P14" s="5"/>
      <c r="Q14" s="5"/>
      <c r="R14" s="5"/>
      <c r="S14" s="5"/>
      <c r="X14" s="5"/>
    </row>
    <row r="15" spans="1:24" s="5" customFormat="1" x14ac:dyDescent="0.25">
      <c r="B15" s="26"/>
      <c r="C15" s="20"/>
      <c r="D15" s="20"/>
      <c r="E15" s="26"/>
      <c r="F15" s="17"/>
      <c r="G15" s="27"/>
      <c r="H15" s="28">
        <f>SUM(H8:H14)</f>
        <v>1552513.1533333333</v>
      </c>
      <c r="I15" s="28">
        <f>SUM(I8:I14)</f>
        <v>1831965.5209333333</v>
      </c>
    </row>
    <row r="16" spans="1:24" x14ac:dyDescent="0.25">
      <c r="A16" s="5"/>
      <c r="B16" s="26"/>
      <c r="C16" s="20"/>
      <c r="D16" s="20"/>
      <c r="E16" s="26"/>
      <c r="F16" s="17"/>
      <c r="G16" s="26"/>
      <c r="H16" s="26" t="s">
        <v>7</v>
      </c>
      <c r="I16" s="29">
        <f>I15*18/118</f>
        <v>279452.3676</v>
      </c>
      <c r="J16" s="5"/>
      <c r="K16" s="5"/>
      <c r="L16" s="5"/>
      <c r="M16" s="5"/>
      <c r="N16" s="5"/>
      <c r="O16" s="5"/>
      <c r="P16" s="5"/>
      <c r="Q16" s="5"/>
      <c r="R16" s="5"/>
      <c r="S16" s="5"/>
      <c r="X16" s="5"/>
    </row>
    <row r="17" spans="1:24" x14ac:dyDescent="0.25">
      <c r="A17" s="5"/>
      <c r="B17" s="30" t="s">
        <v>41</v>
      </c>
      <c r="C17" s="30"/>
      <c r="D17" s="30"/>
      <c r="E17" s="30"/>
      <c r="F17" s="30"/>
      <c r="G17" s="30"/>
      <c r="H17" s="30"/>
      <c r="I17" s="30"/>
      <c r="J17" s="5"/>
      <c r="K17" s="5"/>
      <c r="L17" s="5"/>
      <c r="M17" s="5"/>
      <c r="N17" s="5"/>
      <c r="O17" s="5"/>
      <c r="P17" s="5"/>
      <c r="Q17" s="5"/>
      <c r="R17" s="5"/>
      <c r="S17" s="5"/>
      <c r="X17" s="5"/>
    </row>
    <row r="18" spans="1:24" ht="18.75" x14ac:dyDescent="0.3">
      <c r="B18" s="39" t="s">
        <v>42</v>
      </c>
      <c r="C18" s="40"/>
      <c r="D18" s="41" t="s">
        <v>34</v>
      </c>
      <c r="E18" s="42"/>
      <c r="F18" s="42"/>
      <c r="G18" s="42"/>
      <c r="H18" s="42"/>
      <c r="I18" s="42"/>
    </row>
    <row r="19" spans="1:24" s="5" customFormat="1" ht="33.75" customHeight="1" x14ac:dyDescent="0.25">
      <c r="A19"/>
      <c r="B19" s="39" t="s">
        <v>43</v>
      </c>
      <c r="C19" s="40"/>
      <c r="D19" s="36" t="s">
        <v>3</v>
      </c>
      <c r="E19" s="36"/>
      <c r="F19" s="36"/>
      <c r="G19" s="36"/>
      <c r="H19" s="36"/>
      <c r="I19" s="36"/>
      <c r="J19" s="1"/>
      <c r="K19" s="1"/>
      <c r="L19" s="1"/>
      <c r="M19" s="1"/>
      <c r="N19" s="1"/>
      <c r="O19" s="1"/>
      <c r="P19"/>
      <c r="Q19"/>
      <c r="R19"/>
      <c r="S19"/>
      <c r="X19"/>
    </row>
    <row r="20" spans="1:24" x14ac:dyDescent="0.25">
      <c r="A20" s="5"/>
      <c r="B20" s="39" t="s">
        <v>9</v>
      </c>
      <c r="C20" s="40"/>
      <c r="D20" s="30" t="s">
        <v>8</v>
      </c>
      <c r="E20" s="30"/>
      <c r="F20" s="30"/>
      <c r="G20" s="30"/>
      <c r="H20" s="30"/>
      <c r="I20" s="30"/>
      <c r="J20" s="5"/>
    </row>
    <row r="21" spans="1:24" x14ac:dyDescent="0.25">
      <c r="B21" s="39" t="s">
        <v>2</v>
      </c>
      <c r="C21" s="40"/>
      <c r="D21" s="30" t="s">
        <v>44</v>
      </c>
      <c r="E21" s="30"/>
      <c r="F21" s="30"/>
      <c r="G21" s="30"/>
      <c r="H21" s="30"/>
      <c r="I21" s="30"/>
      <c r="K21" s="5"/>
      <c r="L21" s="5"/>
      <c r="M21" s="5"/>
      <c r="N21" s="5"/>
      <c r="O21" s="5"/>
      <c r="P21" s="5"/>
      <c r="Q21" s="5"/>
      <c r="R21" s="5"/>
      <c r="S21" s="5"/>
      <c r="X21" s="5"/>
    </row>
    <row r="22" spans="1:24" ht="23.25" customHeight="1" x14ac:dyDescent="0.25">
      <c r="B22" s="35" t="s">
        <v>45</v>
      </c>
      <c r="C22" s="35"/>
      <c r="D22" s="36" t="s">
        <v>46</v>
      </c>
      <c r="E22" s="43"/>
      <c r="F22" s="43"/>
      <c r="G22" s="43"/>
      <c r="H22" s="43"/>
      <c r="I22" s="43"/>
    </row>
    <row r="23" spans="1:24" x14ac:dyDescent="0.25">
      <c r="A23" s="5"/>
      <c r="B23" s="11"/>
      <c r="C23" s="11"/>
      <c r="D23" s="12"/>
      <c r="E23" s="12"/>
      <c r="F23" s="11"/>
      <c r="G23" s="12"/>
      <c r="H23" s="12"/>
      <c r="I23" s="12"/>
      <c r="J23" s="5"/>
    </row>
    <row r="24" spans="1:24" x14ac:dyDescent="0.25">
      <c r="B24" s="5"/>
      <c r="K24" s="5"/>
      <c r="L24" s="5"/>
      <c r="M24" s="5"/>
      <c r="N24" s="5"/>
      <c r="O24" s="5"/>
      <c r="P24" s="5"/>
      <c r="Q24" s="5"/>
      <c r="R24" s="5"/>
      <c r="S24" s="5"/>
      <c r="X24" s="5"/>
    </row>
    <row r="25" spans="1:24" x14ac:dyDescent="0.25">
      <c r="A25" s="5"/>
      <c r="B25" s="5"/>
      <c r="C25" s="5"/>
      <c r="E25" s="5"/>
      <c r="G25" s="15"/>
      <c r="H25" s="5"/>
      <c r="I25" s="5"/>
      <c r="J25" s="5"/>
    </row>
    <row r="26" spans="1:24" x14ac:dyDescent="0.25">
      <c r="K26" s="5"/>
      <c r="L26" s="5"/>
      <c r="M26" s="5"/>
      <c r="N26" s="5"/>
      <c r="O26" s="5"/>
      <c r="P26" s="5"/>
      <c r="Q26" s="5"/>
      <c r="R26" s="5"/>
      <c r="S26" s="5"/>
      <c r="X26" s="5"/>
    </row>
    <row r="27" spans="1:24" x14ac:dyDescent="0.25">
      <c r="C27" s="2"/>
    </row>
    <row r="28" spans="1:24" x14ac:dyDescent="0.25">
      <c r="C28" s="2"/>
    </row>
    <row r="29" spans="1:24" x14ac:dyDescent="0.25">
      <c r="C29" s="2"/>
    </row>
  </sheetData>
  <mergeCells count="21">
    <mergeCell ref="C1:D1"/>
    <mergeCell ref="D21:I21"/>
    <mergeCell ref="D22:I22"/>
    <mergeCell ref="D18:I18"/>
    <mergeCell ref="D19:I19"/>
    <mergeCell ref="D20:I20"/>
    <mergeCell ref="B21:C21"/>
    <mergeCell ref="B22:C22"/>
    <mergeCell ref="B18:C18"/>
    <mergeCell ref="B19:C19"/>
    <mergeCell ref="B20:C20"/>
    <mergeCell ref="B17:I17"/>
    <mergeCell ref="B3:I3"/>
    <mergeCell ref="B5:B6"/>
    <mergeCell ref="C5:C6"/>
    <mergeCell ref="I5:I6"/>
    <mergeCell ref="D5:D6"/>
    <mergeCell ref="E5:E6"/>
    <mergeCell ref="H5:H6"/>
    <mergeCell ref="G5:G6"/>
    <mergeCell ref="F5:F6"/>
  </mergeCells>
  <pageMargins left="0.39370078740157483" right="0.19685039370078741" top="0.39370078740157483" bottom="0.39370078740157483" header="0.31496062992125984" footer="0.31496062992125984"/>
  <pageSetup paperSize="9" scale="72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3" t="s">
        <v>10</v>
      </c>
      <c r="B5" t="e">
        <f>XLR_ERRNAME</f>
        <v>#NAME?</v>
      </c>
    </row>
    <row r="6" spans="1:19" x14ac:dyDescent="0.25">
      <c r="A6" t="s">
        <v>11</v>
      </c>
      <c r="B6">
        <v>14054</v>
      </c>
      <c r="C6" s="14" t="s">
        <v>12</v>
      </c>
      <c r="D6">
        <v>7521</v>
      </c>
      <c r="E6" s="14" t="s">
        <v>13</v>
      </c>
      <c r="F6" s="14" t="s">
        <v>14</v>
      </c>
      <c r="G6" s="14" t="s">
        <v>15</v>
      </c>
      <c r="H6" s="14" t="s">
        <v>15</v>
      </c>
      <c r="I6" s="14" t="s">
        <v>15</v>
      </c>
      <c r="J6" s="14" t="s">
        <v>13</v>
      </c>
      <c r="K6" s="14" t="s">
        <v>16</v>
      </c>
      <c r="L6" s="14" t="s">
        <v>17</v>
      </c>
      <c r="M6" s="14" t="s">
        <v>18</v>
      </c>
      <c r="N6" s="14" t="s">
        <v>15</v>
      </c>
      <c r="O6">
        <v>1507925</v>
      </c>
      <c r="P6" s="14" t="s">
        <v>19</v>
      </c>
      <c r="Q6">
        <v>0</v>
      </c>
      <c r="R6" s="14" t="s">
        <v>15</v>
      </c>
      <c r="S6" s="14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2018-05-16T12:00:19Z</cp:lastPrinted>
  <dcterms:created xsi:type="dcterms:W3CDTF">2013-12-19T08:11:42Z</dcterms:created>
  <dcterms:modified xsi:type="dcterms:W3CDTF">2018-05-16T12:00:27Z</dcterms:modified>
</cp:coreProperties>
</file>